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DC conductivity\BSCFW-0.1M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/>
  <c r="E24" i="1"/>
  <c r="F24" i="1" s="1"/>
  <c r="E21" i="1"/>
  <c r="E20" i="1"/>
  <c r="F20" i="1" s="1"/>
  <c r="F23" i="1"/>
  <c r="F22" i="1"/>
  <c r="F21" i="1"/>
  <c r="E19" i="1"/>
  <c r="F19" i="1" s="1"/>
  <c r="B24" i="1"/>
  <c r="C24" i="1" s="1"/>
  <c r="B23" i="1"/>
  <c r="C23" i="1" s="1"/>
  <c r="B22" i="1"/>
  <c r="C22" i="1" s="1"/>
  <c r="B21" i="1"/>
  <c r="C21" i="1" s="1"/>
  <c r="B20" i="1"/>
  <c r="C20" i="1"/>
  <c r="B19" i="1"/>
  <c r="C19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 l="1"/>
  <c r="E18" i="1" l="1"/>
  <c r="E17" i="1"/>
  <c r="C18" i="1"/>
  <c r="C17" i="1"/>
  <c r="E16" i="1"/>
  <c r="E15" i="1"/>
  <c r="E14" i="1"/>
  <c r="E13" i="1"/>
  <c r="E12" i="1"/>
  <c r="E11" i="1"/>
  <c r="C16" i="1"/>
  <c r="C15" i="1"/>
  <c r="C14" i="1"/>
  <c r="C13" i="1"/>
  <c r="N2" i="1"/>
  <c r="F16" i="1" s="1"/>
  <c r="C12" i="1"/>
  <c r="C11" i="1"/>
  <c r="E3" i="1"/>
  <c r="E4" i="1"/>
  <c r="E5" i="1"/>
  <c r="E6" i="1"/>
  <c r="E7" i="1"/>
  <c r="E8" i="1"/>
  <c r="E9" i="1"/>
  <c r="E10" i="1"/>
  <c r="E2" i="1"/>
  <c r="C10" i="1"/>
  <c r="C2" i="1"/>
  <c r="C3" i="1"/>
  <c r="C4" i="1"/>
  <c r="C5" i="1"/>
  <c r="C6" i="1"/>
  <c r="C7" i="1"/>
  <c r="C8" i="1"/>
  <c r="C9" i="1"/>
  <c r="F4" i="1" l="1"/>
  <c r="F8" i="1"/>
  <c r="F12" i="1"/>
  <c r="F18" i="1"/>
  <c r="F5" i="1"/>
  <c r="F9" i="1"/>
  <c r="F13" i="1"/>
  <c r="F17" i="1"/>
  <c r="F2" i="1"/>
  <c r="F6" i="1"/>
  <c r="F10" i="1"/>
  <c r="F14" i="1"/>
  <c r="F3" i="1"/>
  <c r="F7" i="1"/>
  <c r="F11" i="1"/>
  <c r="F15" i="1"/>
</calcChain>
</file>

<file path=xl/sharedStrings.xml><?xml version="1.0" encoding="utf-8"?>
<sst xmlns="http://schemas.openxmlformats.org/spreadsheetml/2006/main" count="9" uniqueCount="9">
  <si>
    <t>log (B)</t>
  </si>
  <si>
    <t>R</t>
  </si>
  <si>
    <t>S</t>
  </si>
  <si>
    <t>S*cm-1</t>
  </si>
  <si>
    <t>L</t>
  </si>
  <si>
    <t>W</t>
  </si>
  <si>
    <t>H</t>
  </si>
  <si>
    <t>T oC</t>
  </si>
  <si>
    <t>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</si>
</sst>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D19" sqref="D19:F19"/>
    </sheetView>
  </sheetViews>
  <sheetFormatPr defaultRowHeight="15" x14ac:dyDescent="0.25"/>
  <cols>
    <col min="1" max="1" width="11" bestFit="1" customWidth="1"/>
  </cols>
  <sheetData>
    <row r="1" spans="1:14" x14ac:dyDescent="0.25">
      <c r="A1" t="s">
        <v>7</v>
      </c>
      <c r="B1" t="s">
        <v>8</v>
      </c>
      <c r="C1" t="s">
        <v>0</v>
      </c>
      <c r="D1" t="s">
        <v>1</v>
      </c>
      <c r="E1" t="s">
        <v>2</v>
      </c>
      <c r="F1" t="s">
        <v>3</v>
      </c>
      <c r="K1" t="s">
        <v>4</v>
      </c>
      <c r="L1" t="s">
        <v>5</v>
      </c>
      <c r="M1" t="s">
        <v>6</v>
      </c>
    </row>
    <row r="2" spans="1:14" x14ac:dyDescent="0.25">
      <c r="A2">
        <v>700</v>
      </c>
      <c r="B2">
        <f>A2+273.15</f>
        <v>973.15</v>
      </c>
      <c r="C2">
        <f>LOG(B2)</f>
        <v>2.9881797869810045</v>
      </c>
      <c r="D2">
        <v>6.4219999999999997</v>
      </c>
      <c r="E2">
        <f>1/D2</f>
        <v>0.15571473061351604</v>
      </c>
      <c r="F2">
        <f>E2*10*N2</f>
        <v>1.6384572809241646</v>
      </c>
      <c r="K2">
        <v>8.02</v>
      </c>
      <c r="L2">
        <v>1.85</v>
      </c>
      <c r="M2">
        <v>4.12</v>
      </c>
      <c r="N2">
        <f>K2/(L2*M2)</f>
        <v>1.0522172658094986</v>
      </c>
    </row>
    <row r="3" spans="1:14" x14ac:dyDescent="0.25">
      <c r="A3">
        <v>675</v>
      </c>
      <c r="B3">
        <f t="shared" ref="B3:B24" si="0">A3+273.15</f>
        <v>948.15</v>
      </c>
      <c r="C3">
        <f t="shared" ref="C3:C24" si="1">LOG(B3)</f>
        <v>2.976877049383444</v>
      </c>
      <c r="D3">
        <v>7.0019999999999998</v>
      </c>
      <c r="E3">
        <f t="shared" ref="E3:E24" si="2">1/D3</f>
        <v>0.14281633818908884</v>
      </c>
      <c r="F3">
        <f>E3*10*N2</f>
        <v>1.5027381688224772</v>
      </c>
    </row>
    <row r="4" spans="1:14" x14ac:dyDescent="0.25">
      <c r="A4">
        <v>650</v>
      </c>
      <c r="B4">
        <f t="shared" si="0"/>
        <v>923.15</v>
      </c>
      <c r="C4">
        <f t="shared" si="1"/>
        <v>2.9652722740264039</v>
      </c>
      <c r="D4">
        <v>7.819</v>
      </c>
      <c r="E4">
        <f t="shared" si="2"/>
        <v>0.12789359253101421</v>
      </c>
      <c r="F4">
        <f>E4*10*N2</f>
        <v>1.3457184624753786</v>
      </c>
    </row>
    <row r="5" spans="1:14" x14ac:dyDescent="0.25">
      <c r="A5">
        <v>625</v>
      </c>
      <c r="B5">
        <f t="shared" si="0"/>
        <v>898.15</v>
      </c>
      <c r="C5">
        <f t="shared" si="1"/>
        <v>2.9533488742309122</v>
      </c>
      <c r="D5">
        <v>8.8160000000000007</v>
      </c>
      <c r="E5">
        <f t="shared" si="2"/>
        <v>0.11343012704174228</v>
      </c>
      <c r="F5">
        <f>E5*10*N2</f>
        <v>1.1935313813628614</v>
      </c>
    </row>
    <row r="6" spans="1:14" x14ac:dyDescent="0.25">
      <c r="A6">
        <v>600</v>
      </c>
      <c r="B6">
        <f t="shared" si="0"/>
        <v>873.15</v>
      </c>
      <c r="C6">
        <f t="shared" si="1"/>
        <v>2.9410888583405619</v>
      </c>
      <c r="D6">
        <v>9.9870000000000001</v>
      </c>
      <c r="E6">
        <f t="shared" si="2"/>
        <v>0.10013016921998598</v>
      </c>
      <c r="F6">
        <f>E6*10*N2</f>
        <v>1.0535869288169606</v>
      </c>
    </row>
    <row r="7" spans="1:14" x14ac:dyDescent="0.25">
      <c r="A7">
        <v>575</v>
      </c>
      <c r="B7">
        <f t="shared" si="0"/>
        <v>848.15</v>
      </c>
      <c r="C7">
        <f t="shared" si="1"/>
        <v>2.9284726664210923</v>
      </c>
      <c r="D7">
        <v>11.661</v>
      </c>
      <c r="E7">
        <f t="shared" si="2"/>
        <v>8.5755938598747972E-2</v>
      </c>
      <c r="F7">
        <f>E7*10*N2</f>
        <v>0.9023387923930184</v>
      </c>
    </row>
    <row r="8" spans="1:14" x14ac:dyDescent="0.25">
      <c r="A8">
        <v>550</v>
      </c>
      <c r="B8">
        <f t="shared" si="0"/>
        <v>823.15</v>
      </c>
      <c r="C8">
        <f t="shared" si="1"/>
        <v>2.9154789825226191</v>
      </c>
      <c r="D8">
        <v>13.439</v>
      </c>
      <c r="E8">
        <f t="shared" si="2"/>
        <v>7.4410298385296531E-2</v>
      </c>
      <c r="F8">
        <f>E8*10*N2</f>
        <v>0.78295800715045671</v>
      </c>
    </row>
    <row r="9" spans="1:14" x14ac:dyDescent="0.25">
      <c r="A9">
        <v>524</v>
      </c>
      <c r="B9">
        <f t="shared" si="0"/>
        <v>797.15</v>
      </c>
      <c r="C9">
        <f t="shared" si="1"/>
        <v>2.9015400504335025</v>
      </c>
      <c r="D9">
        <v>16.382999999999999</v>
      </c>
      <c r="E9">
        <f t="shared" si="2"/>
        <v>6.1038881767686022E-2</v>
      </c>
      <c r="F9">
        <f>E9*10*N2</f>
        <v>0.6422616528166385</v>
      </c>
    </row>
    <row r="10" spans="1:14" x14ac:dyDescent="0.25">
      <c r="A10">
        <v>500</v>
      </c>
      <c r="B10">
        <f t="shared" si="0"/>
        <v>773.15</v>
      </c>
      <c r="C10">
        <f t="shared" si="1"/>
        <v>2.8882637602217107</v>
      </c>
      <c r="D10">
        <v>19.283999999999999</v>
      </c>
      <c r="E10">
        <f t="shared" si="2"/>
        <v>5.1856461315079865E-2</v>
      </c>
      <c r="F10">
        <f>E10*10*N2</f>
        <v>0.54564263939509361</v>
      </c>
    </row>
    <row r="11" spans="1:14" x14ac:dyDescent="0.25">
      <c r="A11">
        <v>475</v>
      </c>
      <c r="B11">
        <f t="shared" si="0"/>
        <v>748.15</v>
      </c>
      <c r="C11">
        <f t="shared" si="1"/>
        <v>2.8739886802726473</v>
      </c>
      <c r="D11">
        <v>23.722999999999999</v>
      </c>
      <c r="E11">
        <f t="shared" si="2"/>
        <v>4.2153184673102057E-2</v>
      </c>
      <c r="F11">
        <f>E11*10*N2</f>
        <v>0.44354308721894309</v>
      </c>
    </row>
    <row r="12" spans="1:14" x14ac:dyDescent="0.25">
      <c r="A12">
        <v>450</v>
      </c>
      <c r="B12">
        <f t="shared" si="0"/>
        <v>723.15</v>
      </c>
      <c r="C12">
        <f t="shared" si="1"/>
        <v>2.8592283905386884</v>
      </c>
      <c r="D12">
        <v>29.449000000000002</v>
      </c>
      <c r="E12">
        <f t="shared" si="2"/>
        <v>3.3957010424802196E-2</v>
      </c>
      <c r="F12">
        <f>E12*10*N2</f>
        <v>0.35730152664250009</v>
      </c>
    </row>
    <row r="13" spans="1:14" x14ac:dyDescent="0.25">
      <c r="A13">
        <v>424.5</v>
      </c>
      <c r="B13">
        <f t="shared" si="0"/>
        <v>697.65</v>
      </c>
      <c r="C13">
        <f t="shared" si="1"/>
        <v>2.8436375985671978</v>
      </c>
      <c r="D13">
        <v>39.033000000000001</v>
      </c>
      <c r="E13">
        <f t="shared" si="2"/>
        <v>2.5619347731406759E-2</v>
      </c>
      <c r="F13">
        <f>E13*10*N2</f>
        <v>0.26957120021763603</v>
      </c>
    </row>
    <row r="14" spans="1:14" x14ac:dyDescent="0.25">
      <c r="A14">
        <v>400</v>
      </c>
      <c r="B14">
        <f t="shared" si="0"/>
        <v>673.15</v>
      </c>
      <c r="C14">
        <f t="shared" si="1"/>
        <v>2.828111850128304</v>
      </c>
      <c r="D14">
        <v>47.65</v>
      </c>
      <c r="E14">
        <f t="shared" si="2"/>
        <v>2.0986358866736624E-2</v>
      </c>
      <c r="F14">
        <f>E14*10*N2</f>
        <v>0.22082209146054538</v>
      </c>
    </row>
    <row r="15" spans="1:14" x14ac:dyDescent="0.25">
      <c r="A15">
        <v>374</v>
      </c>
      <c r="B15">
        <f t="shared" si="0"/>
        <v>647.15</v>
      </c>
      <c r="C15">
        <f t="shared" si="1"/>
        <v>2.8110049555094485</v>
      </c>
      <c r="D15">
        <v>68.765000000000001</v>
      </c>
      <c r="E15">
        <f t="shared" si="2"/>
        <v>1.454228168399622E-2</v>
      </c>
      <c r="F15">
        <f>E15*10*N2</f>
        <v>0.15301639872166053</v>
      </c>
    </row>
    <row r="16" spans="1:14" x14ac:dyDescent="0.25">
      <c r="A16">
        <v>350</v>
      </c>
      <c r="B16">
        <f t="shared" si="0"/>
        <v>623.15</v>
      </c>
      <c r="C16">
        <f t="shared" si="1"/>
        <v>2.794592599357641</v>
      </c>
      <c r="D16">
        <v>89.257000000000005</v>
      </c>
      <c r="E16">
        <f t="shared" si="2"/>
        <v>1.1203603078750126E-2</v>
      </c>
      <c r="F16">
        <f>E16*10*N2</f>
        <v>0.11788624598737338</v>
      </c>
    </row>
    <row r="17" spans="1:6" x14ac:dyDescent="0.25">
      <c r="A17">
        <v>326</v>
      </c>
      <c r="B17">
        <f t="shared" si="0"/>
        <v>599.15</v>
      </c>
      <c r="C17">
        <f t="shared" si="1"/>
        <v>2.777535563653136</v>
      </c>
      <c r="D17">
        <v>126.497</v>
      </c>
      <c r="E17">
        <f t="shared" si="2"/>
        <v>7.9053258180035897E-3</v>
      </c>
      <c r="F17">
        <f>E17*10*N2</f>
        <v>8.3181203175529739E-2</v>
      </c>
    </row>
    <row r="18" spans="1:6" x14ac:dyDescent="0.25">
      <c r="A18">
        <v>301</v>
      </c>
      <c r="B18">
        <f t="shared" si="0"/>
        <v>574.15</v>
      </c>
      <c r="C18">
        <f t="shared" si="1"/>
        <v>2.7590253691608635</v>
      </c>
      <c r="D18">
        <v>168.965</v>
      </c>
      <c r="E18">
        <f t="shared" si="2"/>
        <v>5.918385464445299E-3</v>
      </c>
      <c r="F18">
        <f>E18*10*N2</f>
        <v>6.227427371405312E-2</v>
      </c>
    </row>
    <row r="19" spans="1:6" x14ac:dyDescent="0.25">
      <c r="A19">
        <v>265.5</v>
      </c>
      <c r="B19">
        <f t="shared" si="0"/>
        <v>538.65</v>
      </c>
      <c r="C19">
        <f t="shared" si="1"/>
        <v>2.7313066641817545</v>
      </c>
      <c r="D19">
        <v>195</v>
      </c>
      <c r="E19">
        <f t="shared" si="2"/>
        <v>5.1282051282051282E-3</v>
      </c>
      <c r="F19">
        <f>E19*10*N2</f>
        <v>5.3959859785102489E-2</v>
      </c>
    </row>
    <row r="20" spans="1:6" x14ac:dyDescent="0.25">
      <c r="A20">
        <v>245.5</v>
      </c>
      <c r="B20">
        <f t="shared" si="0"/>
        <v>518.65</v>
      </c>
      <c r="C20">
        <f t="shared" si="1"/>
        <v>2.7148743822315722</v>
      </c>
      <c r="D20">
        <v>250</v>
      </c>
      <c r="E20">
        <f t="shared" si="2"/>
        <v>4.0000000000000001E-3</v>
      </c>
      <c r="F20">
        <f>E20*10*N2</f>
        <v>4.2088690632379945E-2</v>
      </c>
    </row>
    <row r="21" spans="1:6" x14ac:dyDescent="0.25">
      <c r="A21">
        <v>224.5</v>
      </c>
      <c r="B21">
        <f t="shared" si="0"/>
        <v>497.65</v>
      </c>
      <c r="C21">
        <f t="shared" si="1"/>
        <v>2.6969240084054218</v>
      </c>
      <c r="D21">
        <v>310.52699999999999</v>
      </c>
      <c r="E21">
        <f t="shared" si="2"/>
        <v>3.2203318874043162E-3</v>
      </c>
      <c r="F21">
        <f>E21*10*N2</f>
        <v>3.3884888135637115E-2</v>
      </c>
    </row>
    <row r="22" spans="1:6" x14ac:dyDescent="0.25">
      <c r="A22">
        <v>200</v>
      </c>
      <c r="B22">
        <f t="shared" si="0"/>
        <v>473.15</v>
      </c>
      <c r="C22">
        <f t="shared" si="1"/>
        <v>2.6749988444271446</v>
      </c>
      <c r="D22">
        <v>395.92399999999998</v>
      </c>
      <c r="E22">
        <f t="shared" si="2"/>
        <v>2.5257372627069843E-3</v>
      </c>
      <c r="F22">
        <f>E22*10*N2</f>
        <v>2.6576243567187102E-2</v>
      </c>
    </row>
    <row r="23" spans="1:6" x14ac:dyDescent="0.25">
      <c r="A23">
        <v>178.5</v>
      </c>
      <c r="B23">
        <f t="shared" si="0"/>
        <v>451.65</v>
      </c>
      <c r="C23">
        <f t="shared" si="1"/>
        <v>2.6548020145684403</v>
      </c>
      <c r="D23">
        <v>505.34800000000001</v>
      </c>
      <c r="E23">
        <f t="shared" si="2"/>
        <v>1.9788343873924502E-3</v>
      </c>
      <c r="F23">
        <f>E23*10*N2</f>
        <v>2.0821637085918981E-2</v>
      </c>
    </row>
    <row r="24" spans="1:6" x14ac:dyDescent="0.25">
      <c r="A24">
        <v>158.5</v>
      </c>
      <c r="B24">
        <f t="shared" si="0"/>
        <v>431.65</v>
      </c>
      <c r="C24">
        <f t="shared" si="1"/>
        <v>2.6351317452471763</v>
      </c>
      <c r="D24">
        <v>536.17499999999995</v>
      </c>
      <c r="E24">
        <f t="shared" si="2"/>
        <v>1.8650627127337158E-3</v>
      </c>
      <c r="F24">
        <f>E24*10*N2</f>
        <v>1.9624511881559167E-2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2019-09-25T18:36:44Z</dcterms:created>
  <dcterms:modified xsi:type="dcterms:W3CDTF">2019-10-03T14:42:18Z</dcterms:modified>
</cp:coreProperties>
</file>